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tatistik/C1. Behov, dimensionering och strategisk kompetensförsörjning/Docenturnämnden/"/>
    </mc:Choice>
  </mc:AlternateContent>
  <xr:revisionPtr revIDLastSave="28" documentId="8_{006DCF1D-7015-4B95-AB81-23DDDF3E3FF5}" xr6:coauthVersionLast="47" xr6:coauthVersionMax="47" xr10:uidLastSave="{29351743-B381-49D5-BA62-36C8FB94601F}"/>
  <bookViews>
    <workbookView xWindow="-120" yWindow="-120" windowWidth="29040" windowHeight="1584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5" i="1" s="1"/>
  <c r="I19" i="1"/>
  <c r="C121" i="1" s="1"/>
  <c r="C124" i="1"/>
  <c r="C123" i="1"/>
  <c r="I37" i="1"/>
  <c r="C122" i="1" l="1"/>
  <c r="C125" i="1" s="1"/>
</calcChain>
</file>

<file path=xl/sharedStrings.xml><?xml version="1.0" encoding="utf-8"?>
<sst xmlns="http://schemas.openxmlformats.org/spreadsheetml/2006/main" count="77" uniqueCount="36">
  <si>
    <t>Tabell Undervisning, handledning och pedagogiska ledarskapsroller</t>
  </si>
  <si>
    <t>Teoretisk undervisning vid lärosäte (se pedagogiska meritportföljen 4.1-4.2)</t>
  </si>
  <si>
    <t>Lärosäte</t>
  </si>
  <si>
    <t>Nivå</t>
  </si>
  <si>
    <t>Program/Fristående kurs/Uppdragsutbildning</t>
  </si>
  <si>
    <t>Kursnamn inkl högskolepoäng</t>
  </si>
  <si>
    <t>Roll</t>
  </si>
  <si>
    <t>Undervisningsmetod/format</t>
  </si>
  <si>
    <t>År</t>
  </si>
  <si>
    <t>Antal timmar</t>
  </si>
  <si>
    <t>Poäng</t>
  </si>
  <si>
    <t>Intyg nr</t>
  </si>
  <si>
    <t>Handledning och examination av examensarbeten på grund och avancerad nivå (se pedagogiska meritportföljen 4.5)</t>
  </si>
  <si>
    <t xml:space="preserve">Antal arbeten </t>
  </si>
  <si>
    <t>Doktorand/Postdoktor</t>
  </si>
  <si>
    <t>Namn</t>
  </si>
  <si>
    <t>Examen</t>
  </si>
  <si>
    <t xml:space="preserve"> Intyg nr</t>
  </si>
  <si>
    <t>Verksamhetsförlagd handledning/undervisning av studenter (se pedagogiska meritportföljen 4.2)</t>
  </si>
  <si>
    <t>Lärosäte/Region/Kommun</t>
  </si>
  <si>
    <t>Antal kurser</t>
  </si>
  <si>
    <t>Undervisning för hälso- och sjukvårdspersonal, patienter och övriga (se pedagogiska meritportföljen 5)</t>
  </si>
  <si>
    <t>Lärosäte/Region/Kommun/Övrig</t>
  </si>
  <si>
    <t>Målgrupp</t>
  </si>
  <si>
    <t>Kontext</t>
  </si>
  <si>
    <t>Pedagogiska ledarskapsroller (tidigare och pågående) (se pedagogiska meritportföljen 6.5)</t>
  </si>
  <si>
    <t>Kurs/Program/Institution</t>
  </si>
  <si>
    <t>Antal</t>
  </si>
  <si>
    <t>Sammanlagd undervisning</t>
  </si>
  <si>
    <t>Teoretisk undervisning vid lärosäte (minst 10p)</t>
  </si>
  <si>
    <t>Handledning/undervisning i verksamhet (max 6p)
- Verksamhetsförlagd handledning/undervisning av studenter
- Undervisning för hälso- och sjukvårdspersonal, patienter och övriga</t>
  </si>
  <si>
    <t>Pedagogiska ledarskapsroller (max 6)</t>
  </si>
  <si>
    <t>TOTALT:</t>
  </si>
  <si>
    <t>Handledning av doktorander som bihandledare (tidigare och pågående) (se pedagogiska meritportföljen 4.6-4.8)</t>
  </si>
  <si>
    <t>Handledning av doktorander och postdoktorer som huvudhandledare (tidigare och pågående) (se pedagogiska meritportföljen 4.6-4.8)</t>
  </si>
  <si>
    <t>Handledning (max 8 p)
- Handledning/examination examensarbeten grundnivå och avancerad nivå
- Handledning av doktorander som bihandledare
- Handledning av doktorander och postdoktorer som huvudhandledare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</si>
</sst>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3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92D050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5"/>
  <sheetViews>
    <sheetView tabSelected="1" topLeftCell="A107" workbookViewId="0">
      <selection activeCell="C121" sqref="C121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0</v>
      </c>
    </row>
    <row r="4" spans="1:10" s="1" customFormat="1" ht="14.25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7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3" t="s">
        <v>10</v>
      </c>
      <c r="J5" s="2" t="s">
        <v>11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4.25" x14ac:dyDescent="0.2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38.25" customHeight="1" x14ac:dyDescent="0.25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13</v>
      </c>
      <c r="I23" s="8" t="s">
        <v>10</v>
      </c>
      <c r="J23" s="7" t="s">
        <v>11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5" t="s">
        <v>33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25">
      <c r="A41" s="7" t="s">
        <v>2</v>
      </c>
      <c r="B41" s="7" t="s">
        <v>14</v>
      </c>
      <c r="C41" s="7" t="s">
        <v>15</v>
      </c>
      <c r="D41" s="7" t="s">
        <v>16</v>
      </c>
      <c r="E41" s="7" t="s">
        <v>6</v>
      </c>
      <c r="F41" s="7" t="s">
        <v>27</v>
      </c>
      <c r="G41" s="8" t="s">
        <v>10</v>
      </c>
      <c r="H41" s="7" t="s">
        <v>17</v>
      </c>
      <c r="I41" s="7" t="s">
        <v>8</v>
      </c>
    </row>
    <row r="42" spans="1:10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34</v>
      </c>
      <c r="B56" s="16"/>
      <c r="C56" s="16"/>
      <c r="D56" s="16"/>
      <c r="E56" s="16"/>
      <c r="F56" s="16"/>
      <c r="G56" s="16"/>
      <c r="H56" s="16"/>
      <c r="I56" s="17"/>
    </row>
    <row r="57" spans="1:9" ht="30" x14ac:dyDescent="0.25">
      <c r="A57" s="7" t="s">
        <v>2</v>
      </c>
      <c r="B57" s="7" t="s">
        <v>14</v>
      </c>
      <c r="C57" s="7" t="s">
        <v>15</v>
      </c>
      <c r="D57" s="7" t="s">
        <v>16</v>
      </c>
      <c r="E57" s="7" t="s">
        <v>6</v>
      </c>
      <c r="F57" s="7" t="s">
        <v>27</v>
      </c>
      <c r="G57" s="8" t="s">
        <v>10</v>
      </c>
      <c r="H57" s="7" t="s">
        <v>17</v>
      </c>
      <c r="I57" s="7" t="s">
        <v>8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18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37.5" customHeight="1" x14ac:dyDescent="0.25">
      <c r="A74" s="2" t="s">
        <v>19</v>
      </c>
      <c r="B74" s="2" t="s">
        <v>3</v>
      </c>
      <c r="C74" s="2" t="s">
        <v>4</v>
      </c>
      <c r="D74" s="2"/>
      <c r="E74" s="2" t="s">
        <v>7</v>
      </c>
      <c r="F74" s="2" t="s">
        <v>8</v>
      </c>
      <c r="G74" s="2" t="s">
        <v>20</v>
      </c>
      <c r="H74" s="4" t="s">
        <v>10</v>
      </c>
      <c r="I74" s="2" t="s">
        <v>11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21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22</v>
      </c>
      <c r="B90" s="2" t="s">
        <v>23</v>
      </c>
      <c r="C90" s="2" t="s">
        <v>24</v>
      </c>
      <c r="D90" s="2" t="s">
        <v>7</v>
      </c>
      <c r="E90" s="2" t="s">
        <v>8</v>
      </c>
      <c r="F90" s="2" t="s">
        <v>9</v>
      </c>
      <c r="G90" s="11" t="s">
        <v>10</v>
      </c>
      <c r="H90" s="2" t="s">
        <v>11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25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2</v>
      </c>
      <c r="B107" s="7" t="s">
        <v>3</v>
      </c>
      <c r="C107" s="7" t="s">
        <v>26</v>
      </c>
      <c r="D107" s="7" t="s">
        <v>6</v>
      </c>
      <c r="E107" s="7" t="s">
        <v>8</v>
      </c>
      <c r="F107" s="7" t="s">
        <v>27</v>
      </c>
      <c r="G107" s="7" t="s">
        <v>10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28</v>
      </c>
      <c r="B119" s="19"/>
      <c r="C119" s="20"/>
    </row>
    <row r="120" spans="1:9" x14ac:dyDescent="0.25">
      <c r="A120" s="12"/>
      <c r="B120" s="12" t="s">
        <v>9</v>
      </c>
      <c r="C120" s="12" t="s">
        <v>10</v>
      </c>
    </row>
    <row r="121" spans="1:9" x14ac:dyDescent="0.25">
      <c r="A121" s="5" t="s">
        <v>29</v>
      </c>
      <c r="B121" s="5">
        <f>H19</f>
        <v>0</v>
      </c>
      <c r="C121" s="5">
        <f>I19</f>
        <v>0</v>
      </c>
      <c r="D121" s="13"/>
    </row>
    <row r="122" spans="1:9" ht="51.75" x14ac:dyDescent="0.25">
      <c r="A122" s="14" t="s">
        <v>35</v>
      </c>
      <c r="B122" s="5"/>
      <c r="C122" s="5">
        <f>IF(SUM(I37+G53+G69)&gt;=8,8,I37+G53+G69)</f>
        <v>0</v>
      </c>
      <c r="D122" s="13"/>
    </row>
    <row r="123" spans="1:9" ht="39" x14ac:dyDescent="0.25">
      <c r="A123" s="14" t="s">
        <v>30</v>
      </c>
      <c r="B123" s="5"/>
      <c r="C123" s="5">
        <f>IF(SUM(H86+G103)&gt;=6,6,H86+G103)</f>
        <v>0</v>
      </c>
    </row>
    <row r="124" spans="1:9" x14ac:dyDescent="0.25">
      <c r="A124" s="10" t="s">
        <v>31</v>
      </c>
      <c r="B124" s="5"/>
      <c r="C124" s="5">
        <f>IF(SUM(G116)&gt;=6,6,G116)</f>
        <v>0</v>
      </c>
      <c r="D124" s="13"/>
    </row>
    <row r="125" spans="1:9" x14ac:dyDescent="0.25">
      <c r="A125" s="5" t="s">
        <v>32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3">
    <cfRule type="cellIs" dxfId="12" priority="5" operator="greaterThanOrEqual">
      <formula>6</formula>
    </cfRule>
  </conditionalFormatting>
  <conditionalFormatting sqref="C124">
    <cfRule type="cellIs" dxfId="11" priority="9" operator="greaterThanOrEqual">
      <formula>6</formula>
    </cfRule>
  </conditionalFormatting>
  <conditionalFormatting sqref="C125">
    <cfRule type="cellIs" dxfId="10" priority="7" operator="greaterThanOrEqual">
      <formula>30</formula>
    </cfRule>
    <cfRule type="cellIs" dxfId="9" priority="8" operator="lessThan">
      <formula>30</formula>
    </cfRule>
  </conditionalFormatting>
  <conditionalFormatting sqref="C122">
    <cfRule type="cellIs" dxfId="8" priority="1" operator="equal">
      <formula>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Louice Andersson</cp:lastModifiedBy>
  <dcterms:created xsi:type="dcterms:W3CDTF">2025-10-23T10:32:59Z</dcterms:created>
  <dcterms:modified xsi:type="dcterms:W3CDTF">2025-10-29T13:41:56Z</dcterms:modified>
</cp:coreProperties>
</file>